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887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6" i="1"/>
  <c r="N24"/>
  <c r="N25"/>
  <c r="N23"/>
  <c r="N22"/>
  <c r="N21"/>
  <c r="N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20"/>
  <c r="B32"/>
  <c r="L12"/>
  <c r="L7"/>
  <c r="L10"/>
  <c r="K7"/>
  <c r="K6"/>
  <c r="L11" l="1"/>
  <c r="B26" l="1"/>
  <c r="B27" l="1"/>
  <c r="B29" l="1"/>
  <c r="B30" s="1"/>
  <c r="B28"/>
  <c r="B31" l="1"/>
</calcChain>
</file>

<file path=xl/sharedStrings.xml><?xml version="1.0" encoding="utf-8"?>
<sst xmlns="http://schemas.openxmlformats.org/spreadsheetml/2006/main" count="28" uniqueCount="26">
  <si>
    <t>1.</t>
  </si>
  <si>
    <t>2.</t>
  </si>
  <si>
    <t>3.</t>
  </si>
  <si>
    <t>Если</t>
  </si>
  <si>
    <t>4.</t>
  </si>
  <si>
    <t>a</t>
  </si>
  <si>
    <t>b</t>
  </si>
  <si>
    <t>c</t>
  </si>
  <si>
    <t>1. Тензор напряжений</t>
  </si>
  <si>
    <t>2. Тензор скоростей деформации</t>
  </si>
  <si>
    <t>1 инвар</t>
  </si>
  <si>
    <t>2 инвар</t>
  </si>
  <si>
    <t>3 инвар</t>
  </si>
  <si>
    <t>Q=</t>
  </si>
  <si>
    <t>R=</t>
  </si>
  <si>
    <t>S=</t>
  </si>
  <si>
    <t>x1</t>
  </si>
  <si>
    <t>x2</t>
  </si>
  <si>
    <t>x3</t>
  </si>
  <si>
    <t>фи=</t>
  </si>
  <si>
    <t>x=</t>
  </si>
  <si>
    <t>f(x)=</t>
  </si>
  <si>
    <t>Первый корень</t>
  </si>
  <si>
    <t>Решение кубического уравнения</t>
  </si>
  <si>
    <t>Тригонометрическая формула Виета</t>
  </si>
  <si>
    <t>Графический метод решения кубического уравнения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</si>
</sst>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Лист1!$J$20:$J$55</c:f>
              <c:numCache>
                <c:formatCode>General</c:formatCode>
                <c:ptCount val="3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</c:numCache>
            </c:numRef>
          </c:xVal>
          <c:yVal>
            <c:numRef>
              <c:f>Лист1!$K$20:$K$55</c:f>
              <c:numCache>
                <c:formatCode>General</c:formatCode>
                <c:ptCount val="36"/>
                <c:pt idx="0">
                  <c:v>-500</c:v>
                </c:pt>
                <c:pt idx="1">
                  <c:v>196</c:v>
                </c:pt>
                <c:pt idx="2">
                  <c:v>788</c:v>
                </c:pt>
                <c:pt idx="3">
                  <c:v>1282</c:v>
                </c:pt>
                <c:pt idx="4">
                  <c:v>1684</c:v>
                </c:pt>
                <c:pt idx="5">
                  <c:v>2000</c:v>
                </c:pt>
                <c:pt idx="6">
                  <c:v>2236</c:v>
                </c:pt>
                <c:pt idx="7">
                  <c:v>2398</c:v>
                </c:pt>
                <c:pt idx="8">
                  <c:v>2492</c:v>
                </c:pt>
                <c:pt idx="9">
                  <c:v>2524</c:v>
                </c:pt>
                <c:pt idx="10">
                  <c:v>2500</c:v>
                </c:pt>
                <c:pt idx="11">
                  <c:v>2426</c:v>
                </c:pt>
                <c:pt idx="12">
                  <c:v>2308</c:v>
                </c:pt>
                <c:pt idx="13">
                  <c:v>2152</c:v>
                </c:pt>
                <c:pt idx="14">
                  <c:v>1964</c:v>
                </c:pt>
                <c:pt idx="15">
                  <c:v>1750</c:v>
                </c:pt>
                <c:pt idx="16">
                  <c:v>1516</c:v>
                </c:pt>
                <c:pt idx="17">
                  <c:v>1268</c:v>
                </c:pt>
                <c:pt idx="18">
                  <c:v>1012</c:v>
                </c:pt>
                <c:pt idx="19">
                  <c:v>754</c:v>
                </c:pt>
                <c:pt idx="20">
                  <c:v>500</c:v>
                </c:pt>
                <c:pt idx="21">
                  <c:v>256</c:v>
                </c:pt>
                <c:pt idx="22">
                  <c:v>28</c:v>
                </c:pt>
                <c:pt idx="23">
                  <c:v>-178</c:v>
                </c:pt>
                <c:pt idx="24">
                  <c:v>-356</c:v>
                </c:pt>
                <c:pt idx="25">
                  <c:v>-500</c:v>
                </c:pt>
                <c:pt idx="26">
                  <c:v>-604</c:v>
                </c:pt>
                <c:pt idx="27">
                  <c:v>-662</c:v>
                </c:pt>
                <c:pt idx="28">
                  <c:v>-668</c:v>
                </c:pt>
                <c:pt idx="29">
                  <c:v>-616</c:v>
                </c:pt>
                <c:pt idx="30">
                  <c:v>-500</c:v>
                </c:pt>
                <c:pt idx="31">
                  <c:v>-314</c:v>
                </c:pt>
                <c:pt idx="32">
                  <c:v>-52</c:v>
                </c:pt>
                <c:pt idx="33">
                  <c:v>292</c:v>
                </c:pt>
                <c:pt idx="34">
                  <c:v>724</c:v>
                </c:pt>
                <c:pt idx="35">
                  <c:v>1250</c:v>
                </c:pt>
              </c:numCache>
            </c:numRef>
          </c:yVal>
          <c:smooth val="1"/>
        </c:ser>
        <c:axId val="186669312"/>
        <c:axId val="186671104"/>
      </c:scatterChart>
      <c:valAx>
        <c:axId val="186669312"/>
        <c:scaling>
          <c:orientation val="minMax"/>
          <c:max val="35"/>
        </c:scaling>
        <c:axPos val="b"/>
        <c:numFmt formatCode="General" sourceLinked="1"/>
        <c:tickLblPos val="nextTo"/>
        <c:crossAx val="186671104"/>
        <c:crosses val="autoZero"/>
        <c:crossBetween val="midCat"/>
      </c:valAx>
      <c:valAx>
        <c:axId val="186671104"/>
        <c:scaling>
          <c:orientation val="minMax"/>
        </c:scaling>
        <c:axPos val="l"/>
        <c:majorGridlines/>
        <c:numFmt formatCode="General" sourceLinked="1"/>
        <c:tickLblPos val="nextTo"/>
        <c:crossAx val="18666931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Лист1!$M$20:$M$26</c:f>
              <c:numCache>
                <c:formatCode>General</c:formatCode>
                <c:ptCount val="7"/>
                <c:pt idx="0">
                  <c:v>-4.3499999999999996</c:v>
                </c:pt>
                <c:pt idx="1">
                  <c:v>-4.34</c:v>
                </c:pt>
                <c:pt idx="2">
                  <c:v>-4.33</c:v>
                </c:pt>
                <c:pt idx="3">
                  <c:v>-4.32</c:v>
                </c:pt>
                <c:pt idx="4">
                  <c:v>-4.3099999999999996</c:v>
                </c:pt>
                <c:pt idx="5">
                  <c:v>-4.3</c:v>
                </c:pt>
                <c:pt idx="6">
                  <c:v>-4.29</c:v>
                </c:pt>
              </c:numCache>
            </c:numRef>
          </c:xVal>
          <c:yVal>
            <c:numRef>
              <c:f>Лист1!$N$20:$N$26</c:f>
              <c:numCache>
                <c:formatCode>General</c:formatCode>
                <c:ptCount val="7"/>
                <c:pt idx="0">
                  <c:v>-35.462874999999713</c:v>
                </c:pt>
                <c:pt idx="1">
                  <c:v>-28.670503999999937</c:v>
                </c:pt>
                <c:pt idx="2">
                  <c:v>-21.888736999999765</c:v>
                </c:pt>
                <c:pt idx="3">
                  <c:v>-15.117568000000119</c:v>
                </c:pt>
                <c:pt idx="4">
                  <c:v>-8.3569909999998799</c:v>
                </c:pt>
                <c:pt idx="5">
                  <c:v>-1.6069999999999709</c:v>
                </c:pt>
                <c:pt idx="6">
                  <c:v>5.1324110000000474</c:v>
                </c:pt>
              </c:numCache>
            </c:numRef>
          </c:yVal>
          <c:smooth val="1"/>
        </c:ser>
        <c:axId val="186681984"/>
        <c:axId val="186687872"/>
      </c:scatterChart>
      <c:valAx>
        <c:axId val="186681984"/>
        <c:scaling>
          <c:orientation val="minMax"/>
        </c:scaling>
        <c:axPos val="b"/>
        <c:numFmt formatCode="General" sourceLinked="1"/>
        <c:tickLblPos val="nextTo"/>
        <c:crossAx val="186687872"/>
        <c:crosses val="autoZero"/>
        <c:crossBetween val="midCat"/>
      </c:valAx>
      <c:valAx>
        <c:axId val="186687872"/>
        <c:scaling>
          <c:orientation val="minMax"/>
        </c:scaling>
        <c:axPos val="l"/>
        <c:majorGridlines/>
        <c:numFmt formatCode="General" sourceLinked="1"/>
        <c:tickLblPos val="nextTo"/>
        <c:crossAx val="186681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2.xml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9525</xdr:rowOff>
    </xdr:from>
    <xdr:to>
      <xdr:col>5</xdr:col>
      <xdr:colOff>254000</xdr:colOff>
      <xdr:row>2</xdr:row>
      <xdr:rowOff>635</xdr:rowOff>
    </xdr:to>
    <xdr:pic>
      <xdr:nvPicPr>
        <xdr:cNvPr id="2" name="Рисунок 1" descr="x^3 + ax^2 + bx + c = 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409575"/>
          <a:ext cx="17399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</xdr:row>
      <xdr:rowOff>28575</xdr:rowOff>
    </xdr:from>
    <xdr:to>
      <xdr:col>5</xdr:col>
      <xdr:colOff>154940</xdr:colOff>
      <xdr:row>7</xdr:row>
      <xdr:rowOff>70485</xdr:rowOff>
    </xdr:to>
    <xdr:pic>
      <xdr:nvPicPr>
        <xdr:cNvPr id="3" name="Рисунок 2" descr="Q=\frac{a^2-3b}{9}, R=\frac{2a^3-9ab+27c}{54}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600075"/>
          <a:ext cx="2783840" cy="422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182880</xdr:colOff>
      <xdr:row>9</xdr:row>
      <xdr:rowOff>20955</xdr:rowOff>
    </xdr:to>
    <xdr:pic>
      <xdr:nvPicPr>
        <xdr:cNvPr id="4" name="Рисунок 3" descr="S = Q^3 - R^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143000"/>
          <a:ext cx="1030605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450215</xdr:colOff>
      <xdr:row>11</xdr:row>
      <xdr:rowOff>136525</xdr:rowOff>
    </xdr:to>
    <xdr:pic>
      <xdr:nvPicPr>
        <xdr:cNvPr id="5" name="Рисунок 4" descr="S &gt; 0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1714500"/>
          <a:ext cx="450215" cy="13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581025</xdr:colOff>
      <xdr:row>10</xdr:row>
      <xdr:rowOff>28575</xdr:rowOff>
    </xdr:from>
    <xdr:to>
      <xdr:col>6</xdr:col>
      <xdr:colOff>444500</xdr:colOff>
      <xdr:row>12</xdr:row>
      <xdr:rowOff>132080</xdr:rowOff>
    </xdr:to>
    <xdr:pic>
      <xdr:nvPicPr>
        <xdr:cNvPr id="6" name="Рисунок 5" descr="\phi = \frac{1}{3}\arccos\left(\frac{R}{\sqrt{Q^3}}\right)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09825" y="1552575"/>
          <a:ext cx="1692275" cy="484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412115</xdr:colOff>
      <xdr:row>15</xdr:row>
      <xdr:rowOff>150495</xdr:rowOff>
    </xdr:to>
    <xdr:pic>
      <xdr:nvPicPr>
        <xdr:cNvPr id="7" name="Рисунок 6" descr="x_1=-2\sqrt{Q}\cos(\phi)-\frac{a}{3}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286000"/>
          <a:ext cx="1869440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15</xdr:row>
      <xdr:rowOff>171450</xdr:rowOff>
    </xdr:from>
    <xdr:to>
      <xdr:col>4</xdr:col>
      <xdr:colOff>370840</xdr:colOff>
      <xdr:row>18</xdr:row>
      <xdr:rowOff>9525</xdr:rowOff>
    </xdr:to>
    <xdr:pic>
      <xdr:nvPicPr>
        <xdr:cNvPr id="8" name="Рисунок 7" descr="x_2=-2\sqrt{Q}\cos\left(\phi+\frac{2}{3}\pi\right)-\frac{a}{3}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90550" y="2647950"/>
          <a:ext cx="245681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4</xdr:col>
      <xdr:colOff>389890</xdr:colOff>
      <xdr:row>20</xdr:row>
      <xdr:rowOff>28575</xdr:rowOff>
    </xdr:to>
    <xdr:pic>
      <xdr:nvPicPr>
        <xdr:cNvPr id="9" name="Рисунок 8" descr="x_3=-2\sqrt{Q}\cos\left(\phi-\frac{2}{3}\pi\right)-\frac{a}{3}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3048000"/>
          <a:ext cx="245681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314325</xdr:colOff>
      <xdr:row>46</xdr:row>
      <xdr:rowOff>76200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19</xdr:col>
      <xdr:colOff>304800</xdr:colOff>
      <xdr:row>41</xdr:row>
      <xdr:rowOff>76200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24</xdr:row>
      <xdr:rowOff>150628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72125" cy="47226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1" workbookViewId="0">
      <selection activeCell="H28" sqref="H28"/>
    </sheetView>
  </sheetViews>
  <sheetFormatPr defaultRowHeight="15"/>
  <cols>
    <col min="2" max="2" width="12.7109375" bestFit="1" customWidth="1"/>
    <col min="11" max="11" width="11.7109375" bestFit="1" customWidth="1"/>
  </cols>
  <sheetData>
    <row r="1" spans="1:14" ht="31.5">
      <c r="B1" s="5" t="s">
        <v>23</v>
      </c>
    </row>
    <row r="2" spans="1:14" ht="15.75" customHeight="1">
      <c r="B2" s="5"/>
    </row>
    <row r="4" spans="1:14" ht="23.25">
      <c r="B4" s="6" t="s">
        <v>24</v>
      </c>
    </row>
    <row r="5" spans="1:14">
      <c r="K5" s="3">
        <v>5</v>
      </c>
      <c r="L5" s="3">
        <v>10</v>
      </c>
      <c r="M5" s="3">
        <v>10</v>
      </c>
    </row>
    <row r="6" spans="1:14">
      <c r="A6" t="s">
        <v>0</v>
      </c>
      <c r="K6" s="4">
        <f>L5</f>
        <v>10</v>
      </c>
      <c r="L6" s="3">
        <v>15</v>
      </c>
      <c r="M6" s="3">
        <v>0</v>
      </c>
    </row>
    <row r="7" spans="1:14">
      <c r="K7" s="4">
        <f>M5</f>
        <v>10</v>
      </c>
      <c r="L7" s="4">
        <f>M6</f>
        <v>0</v>
      </c>
      <c r="M7" s="3">
        <v>20</v>
      </c>
    </row>
    <row r="9" spans="1:14">
      <c r="A9" t="s">
        <v>1</v>
      </c>
    </row>
    <row r="10" spans="1:14">
      <c r="K10" t="s">
        <v>10</v>
      </c>
      <c r="L10">
        <f>K5+L6+M7</f>
        <v>40</v>
      </c>
    </row>
    <row r="11" spans="1:14">
      <c r="K11" t="s">
        <v>11</v>
      </c>
      <c r="L11">
        <f>K5*L6-L5*K6+K5*M7-M5*K7+L6*M7-M6*L7</f>
        <v>275</v>
      </c>
    </row>
    <row r="12" spans="1:14">
      <c r="A12" t="s">
        <v>2</v>
      </c>
      <c r="B12" t="s">
        <v>3</v>
      </c>
      <c r="K12" t="s">
        <v>12</v>
      </c>
      <c r="L12">
        <f>K5*(L6*M7-M6*L7)-L5*(K6*M7-M6*K7)+M5*(K6*L7-L6*K7)</f>
        <v>-2000</v>
      </c>
    </row>
    <row r="13" spans="1:14">
      <c r="N13" t="s">
        <v>8</v>
      </c>
    </row>
    <row r="14" spans="1:14">
      <c r="N14" t="s">
        <v>9</v>
      </c>
    </row>
    <row r="15" spans="1:14">
      <c r="A15" t="s">
        <v>4</v>
      </c>
    </row>
    <row r="17" spans="1:14">
      <c r="J17" t="s">
        <v>25</v>
      </c>
    </row>
    <row r="18" spans="1:14">
      <c r="M18" t="s">
        <v>22</v>
      </c>
    </row>
    <row r="19" spans="1:14">
      <c r="J19" t="s">
        <v>20</v>
      </c>
      <c r="K19" t="s">
        <v>21</v>
      </c>
      <c r="M19" t="s">
        <v>20</v>
      </c>
      <c r="N19" t="s">
        <v>21</v>
      </c>
    </row>
    <row r="20" spans="1:14">
      <c r="J20">
        <v>-5</v>
      </c>
      <c r="K20">
        <f>J20^3-$L$10*J20^2+$L$11*J20-$L$12</f>
        <v>-500</v>
      </c>
      <c r="M20">
        <v>-4.3499999999999996</v>
      </c>
      <c r="N20">
        <f>M20^3-$L$10*M20^2+$L$11*M20-$L$12</f>
        <v>-35.462874999999713</v>
      </c>
    </row>
    <row r="21" spans="1:14">
      <c r="J21">
        <v>-4</v>
      </c>
      <c r="K21">
        <f t="shared" ref="K21:K55" si="0">J21^3-$L$10*J21^2+$L$11*J21-$L$12</f>
        <v>196</v>
      </c>
      <c r="M21">
        <v>-4.34</v>
      </c>
      <c r="N21">
        <f t="shared" ref="N21:N26" si="1">M21^3-$L$10*M21^2+$L$11*M21-$L$12</f>
        <v>-28.670503999999937</v>
      </c>
    </row>
    <row r="22" spans="1:14">
      <c r="J22">
        <v>-3</v>
      </c>
      <c r="K22">
        <f t="shared" si="0"/>
        <v>788</v>
      </c>
      <c r="M22">
        <v>-4.33</v>
      </c>
      <c r="N22">
        <f t="shared" si="1"/>
        <v>-21.888736999999765</v>
      </c>
    </row>
    <row r="23" spans="1:14">
      <c r="B23" s="2" t="s">
        <v>5</v>
      </c>
      <c r="C23" s="2" t="s">
        <v>6</v>
      </c>
      <c r="D23" s="2" t="s">
        <v>7</v>
      </c>
      <c r="J23">
        <v>-2</v>
      </c>
      <c r="K23">
        <f t="shared" si="0"/>
        <v>1282</v>
      </c>
      <c r="M23">
        <v>-4.32</v>
      </c>
      <c r="N23">
        <f t="shared" si="1"/>
        <v>-15.117568000000119</v>
      </c>
    </row>
    <row r="24" spans="1:14">
      <c r="B24" s="1">
        <v>-40</v>
      </c>
      <c r="C24" s="1">
        <v>275</v>
      </c>
      <c r="D24" s="1">
        <v>2000</v>
      </c>
      <c r="J24">
        <v>-1</v>
      </c>
      <c r="K24">
        <f t="shared" si="0"/>
        <v>1684</v>
      </c>
      <c r="M24">
        <v>-4.3099999999999996</v>
      </c>
      <c r="N24">
        <f>M24^3-$L$10*M24^2+$L$11*M24-$L$12</f>
        <v>-8.3569909999998799</v>
      </c>
    </row>
    <row r="25" spans="1:14">
      <c r="J25">
        <v>0</v>
      </c>
      <c r="K25">
        <f t="shared" si="0"/>
        <v>2000</v>
      </c>
      <c r="M25">
        <v>-4.3</v>
      </c>
      <c r="N25">
        <f t="shared" si="1"/>
        <v>-1.6069999999999709</v>
      </c>
    </row>
    <row r="26" spans="1:14">
      <c r="A26" t="s">
        <v>13</v>
      </c>
      <c r="B26">
        <f>(B24^2-3*C24)/9</f>
        <v>86.111111111111114</v>
      </c>
      <c r="J26">
        <v>1</v>
      </c>
      <c r="K26">
        <f t="shared" si="0"/>
        <v>2236</v>
      </c>
      <c r="M26">
        <v>-4.29</v>
      </c>
      <c r="N26">
        <f t="shared" si="1"/>
        <v>5.1324110000000474</v>
      </c>
    </row>
    <row r="27" spans="1:14">
      <c r="A27" t="s">
        <v>14</v>
      </c>
      <c r="B27">
        <f>(2*B24^3-9*B24*C24+27*D24)/54</f>
        <v>462.96296296296299</v>
      </c>
      <c r="J27">
        <v>2</v>
      </c>
      <c r="K27">
        <f t="shared" si="0"/>
        <v>2398</v>
      </c>
    </row>
    <row r="28" spans="1:14">
      <c r="A28" t="s">
        <v>15</v>
      </c>
      <c r="B28">
        <f>B26^3-B27^2</f>
        <v>424189.81481481483</v>
      </c>
      <c r="J28">
        <v>3</v>
      </c>
      <c r="K28">
        <f t="shared" si="0"/>
        <v>2492</v>
      </c>
    </row>
    <row r="29" spans="1:14">
      <c r="A29" t="s">
        <v>19</v>
      </c>
      <c r="B29">
        <f>ACOS(B27/SQRT(B26^3))/3</f>
        <v>0.31761280360127936</v>
      </c>
      <c r="J29">
        <v>4</v>
      </c>
      <c r="K29">
        <f t="shared" si="0"/>
        <v>2524</v>
      </c>
    </row>
    <row r="30" spans="1:14">
      <c r="A30" t="s">
        <v>16</v>
      </c>
      <c r="B30">
        <f>-2*SQRT(B26)*COS(B29)-B24/3</f>
        <v>-4.2976169430760915</v>
      </c>
      <c r="J30">
        <v>5</v>
      </c>
      <c r="K30">
        <f t="shared" si="0"/>
        <v>2500</v>
      </c>
    </row>
    <row r="31" spans="1:14">
      <c r="A31" t="s">
        <v>17</v>
      </c>
      <c r="B31">
        <f>-2*SQRT(B26)*COS(B29+2*PI()/3)-B24/3</f>
        <v>27.168323148916432</v>
      </c>
      <c r="J31">
        <v>6</v>
      </c>
      <c r="K31">
        <f t="shared" si="0"/>
        <v>2426</v>
      </c>
    </row>
    <row r="32" spans="1:14">
      <c r="A32" t="s">
        <v>18</v>
      </c>
      <c r="B32">
        <f>-2*SQRT(B26)*COS(B29-2*PI()/3)-B24/3</f>
        <v>17.129293794159658</v>
      </c>
      <c r="J32">
        <v>7</v>
      </c>
      <c r="K32">
        <f t="shared" si="0"/>
        <v>2308</v>
      </c>
    </row>
    <row r="33" spans="10:11">
      <c r="J33">
        <v>8</v>
      </c>
      <c r="K33">
        <f t="shared" si="0"/>
        <v>2152</v>
      </c>
    </row>
    <row r="34" spans="10:11">
      <c r="J34">
        <v>9</v>
      </c>
      <c r="K34">
        <f t="shared" si="0"/>
        <v>1964</v>
      </c>
    </row>
    <row r="35" spans="10:11">
      <c r="J35">
        <v>10</v>
      </c>
      <c r="K35">
        <f t="shared" si="0"/>
        <v>1750</v>
      </c>
    </row>
    <row r="36" spans="10:11">
      <c r="J36">
        <v>11</v>
      </c>
      <c r="K36">
        <f t="shared" si="0"/>
        <v>1516</v>
      </c>
    </row>
    <row r="37" spans="10:11">
      <c r="J37">
        <v>12</v>
      </c>
      <c r="K37">
        <f t="shared" si="0"/>
        <v>1268</v>
      </c>
    </row>
    <row r="38" spans="10:11">
      <c r="J38">
        <v>13</v>
      </c>
      <c r="K38">
        <f t="shared" si="0"/>
        <v>1012</v>
      </c>
    </row>
    <row r="39" spans="10:11">
      <c r="J39">
        <v>14</v>
      </c>
      <c r="K39">
        <f t="shared" si="0"/>
        <v>754</v>
      </c>
    </row>
    <row r="40" spans="10:11">
      <c r="J40">
        <v>15</v>
      </c>
      <c r="K40">
        <f t="shared" si="0"/>
        <v>500</v>
      </c>
    </row>
    <row r="41" spans="10:11">
      <c r="J41">
        <v>16</v>
      </c>
      <c r="K41">
        <f t="shared" si="0"/>
        <v>256</v>
      </c>
    </row>
    <row r="42" spans="10:11">
      <c r="J42">
        <v>17</v>
      </c>
      <c r="K42">
        <f t="shared" si="0"/>
        <v>28</v>
      </c>
    </row>
    <row r="43" spans="10:11">
      <c r="J43">
        <v>18</v>
      </c>
      <c r="K43">
        <f t="shared" si="0"/>
        <v>-178</v>
      </c>
    </row>
    <row r="44" spans="10:11">
      <c r="J44">
        <v>19</v>
      </c>
      <c r="K44">
        <f t="shared" si="0"/>
        <v>-356</v>
      </c>
    </row>
    <row r="45" spans="10:11">
      <c r="J45">
        <v>20</v>
      </c>
      <c r="K45">
        <f t="shared" si="0"/>
        <v>-500</v>
      </c>
    </row>
    <row r="46" spans="10:11">
      <c r="J46">
        <v>21</v>
      </c>
      <c r="K46">
        <f t="shared" si="0"/>
        <v>-604</v>
      </c>
    </row>
    <row r="47" spans="10:11">
      <c r="J47">
        <v>22</v>
      </c>
      <c r="K47">
        <f t="shared" si="0"/>
        <v>-662</v>
      </c>
    </row>
    <row r="48" spans="10:11">
      <c r="J48">
        <v>23</v>
      </c>
      <c r="K48">
        <f t="shared" si="0"/>
        <v>-668</v>
      </c>
    </row>
    <row r="49" spans="10:11">
      <c r="J49">
        <v>24</v>
      </c>
      <c r="K49">
        <f t="shared" si="0"/>
        <v>-616</v>
      </c>
    </row>
    <row r="50" spans="10:11">
      <c r="J50">
        <v>25</v>
      </c>
      <c r="K50">
        <f t="shared" si="0"/>
        <v>-500</v>
      </c>
    </row>
    <row r="51" spans="10:11">
      <c r="J51">
        <v>26</v>
      </c>
      <c r="K51">
        <f t="shared" si="0"/>
        <v>-314</v>
      </c>
    </row>
    <row r="52" spans="10:11">
      <c r="J52">
        <v>27</v>
      </c>
      <c r="K52">
        <f t="shared" si="0"/>
        <v>-52</v>
      </c>
    </row>
    <row r="53" spans="10:11">
      <c r="J53">
        <v>28</v>
      </c>
      <c r="K53">
        <f t="shared" si="0"/>
        <v>292</v>
      </c>
    </row>
    <row r="54" spans="10:11">
      <c r="J54">
        <v>29</v>
      </c>
      <c r="K54">
        <f t="shared" si="0"/>
        <v>724</v>
      </c>
    </row>
    <row r="55" spans="10:11">
      <c r="J55">
        <v>30</v>
      </c>
      <c r="K55">
        <f t="shared" si="0"/>
        <v>1250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K25" sqref="K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2020-03-24T05:36:03Z</dcterms:modified>
</cp:coreProperties>
</file>